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C:\Users\mperezov\Downloads\"/>
    </mc:Choice>
  </mc:AlternateContent>
  <xr:revisionPtr revIDLastSave="0" documentId="8_{13BDD9EA-60AF-4CFB-86E3-068C8DC11028}" xr6:coauthVersionLast="47" xr6:coauthVersionMax="47" xr10:uidLastSave="{00000000-0000-0000-0000-000000000000}"/>
  <bookViews>
    <workbookView xWindow="-90" yWindow="-90" windowWidth="19380" windowHeight="10260" xr2:uid="{3B3374AE-6CC5-4B33-B21B-C1D62E7616E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C13" i="1"/>
  <c r="C14" i="1"/>
  <c r="C15" i="1"/>
  <c r="C17" i="1"/>
  <c r="C19" i="1" s="1"/>
  <c r="C18" i="1"/>
  <c r="C20" i="1" s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109" i="1"/>
  <c r="C90" i="1"/>
  <c r="C92" i="1" s="1"/>
  <c r="C91" i="1"/>
  <c r="C93" i="1" s="1"/>
  <c r="C73" i="1"/>
  <c r="C56" i="1"/>
  <c r="C57" i="1"/>
  <c r="C111" i="1" l="1"/>
  <c r="C16" i="1"/>
  <c r="C21" i="1"/>
  <c r="C110" i="1"/>
  <c r="C38" i="1"/>
  <c r="C74" i="1"/>
  <c r="C22" i="1"/>
  <c r="C39" i="1"/>
  <c r="C75" i="1"/>
  <c r="C40" i="1" l="1"/>
  <c r="D23" i="1" l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18" i="1"/>
  <c r="D20" i="1" s="1"/>
  <c r="D12" i="1"/>
  <c r="D13" i="1"/>
  <c r="D14" i="1"/>
  <c r="D15" i="1"/>
  <c r="D17" i="1"/>
  <c r="D19" i="1" s="1"/>
  <c r="D109" i="1"/>
  <c r="D91" i="1"/>
  <c r="D90" i="1"/>
  <c r="D87" i="1"/>
  <c r="D73" i="1"/>
  <c r="D55" i="1"/>
  <c r="D54" i="1"/>
  <c r="D51" i="1"/>
  <c r="D57" i="1" l="1"/>
  <c r="D75" i="1" s="1"/>
  <c r="D56" i="1"/>
  <c r="D74" i="1" s="1"/>
  <c r="D38" i="1"/>
  <c r="D16" i="1"/>
  <c r="D93" i="1"/>
  <c r="D111" i="1" s="1"/>
  <c r="D92" i="1"/>
  <c r="D110" i="1" s="1"/>
  <c r="D21" i="1" l="1"/>
  <c r="D39" i="1" s="1"/>
  <c r="D22" i="1"/>
  <c r="D40" i="1" s="1"/>
</calcChain>
</file>

<file path=xl/sharedStrings.xml><?xml version="1.0" encoding="utf-8"?>
<sst xmlns="http://schemas.openxmlformats.org/spreadsheetml/2006/main" count="112" uniqueCount="71">
  <si>
    <t>Bilan carbone FY26</t>
  </si>
  <si>
    <t>Scope</t>
  </si>
  <si>
    <t>KPIs</t>
  </si>
  <si>
    <t>Impact carbone (tCO2eq)</t>
  </si>
  <si>
    <t>FY25</t>
  </si>
  <si>
    <t>FY26</t>
  </si>
  <si>
    <t xml:space="preserve"> Scope 1 </t>
  </si>
  <si>
    <t>Électricité, chaleur ou vapeur produite sur site</t>
  </si>
  <si>
    <t>Consommation de diesel (bâtiments)</t>
  </si>
  <si>
    <t>Déplacements en véhicules de société</t>
  </si>
  <si>
    <t>Émissions fugitives (y compris les gaz réfrigérants et la climatisation)</t>
  </si>
  <si>
    <t xml:space="preserve">TOTAL SCOPE 1 </t>
  </si>
  <si>
    <t>Scope 2</t>
  </si>
  <si>
    <r>
      <rPr>
        <sz val="12"/>
        <color rgb="FF050D73"/>
        <rFont val="Arial"/>
      </rPr>
      <t>Consommation d’électricité, de chaleur, de vapeur et de froid achetés sur site (</t>
    </r>
    <r>
      <rPr>
        <i/>
        <sz val="12"/>
        <color rgb="FF050D73"/>
        <rFont val="Arial"/>
      </rPr>
      <t>location based</t>
    </r>
    <r>
      <rPr>
        <sz val="12"/>
        <color rgb="FF050D73"/>
        <rFont val="Arial"/>
      </rPr>
      <t>)</t>
    </r>
  </si>
  <si>
    <t>Consommation d’électricité, de vapeur et de froid achetés sur site</t>
  </si>
  <si>
    <t>TOTAL SCOPE 2 (Approche localisation)</t>
  </si>
  <si>
    <t>TOTAL SCOPE 2 (Approche marché)</t>
  </si>
  <si>
    <t>TOTAL SCOPE 1 &amp; 2 (Approche localisation)</t>
  </si>
  <si>
    <t>TOTAL SCOPE 1 &amp; 2 (Approche marché)</t>
  </si>
  <si>
    <t>Scope 3</t>
  </si>
  <si>
    <t>Biens et services achetés</t>
  </si>
  <si>
    <t>Biens d'investissement</t>
  </si>
  <si>
    <t>Activités liées à l'énergie et aux carburants</t>
  </si>
  <si>
    <t>Transport et distribution en amont</t>
  </si>
  <si>
    <t>Déchets générés par les activités</t>
  </si>
  <si>
    <t>Déplacements professionnels</t>
  </si>
  <si>
    <t>Trajets domicile-travail des salariés</t>
  </si>
  <si>
    <t>Actifs loués en amont</t>
  </si>
  <si>
    <t>Transport en aval</t>
  </si>
  <si>
    <t>Transformation des produits vendus</t>
  </si>
  <si>
    <t>Utilisation des produits vendus</t>
  </si>
  <si>
    <t>Traitement de fin de vie des produits vendus</t>
  </si>
  <si>
    <t>Actifs loués en aval</t>
  </si>
  <si>
    <t>Franchises</t>
  </si>
  <si>
    <t>Investissements</t>
  </si>
  <si>
    <t xml:space="preserve">TOTAL SCOPE 3 </t>
  </si>
  <si>
    <t>TOTAL CARBON EMISSIONS (Approche localisation)</t>
  </si>
  <si>
    <t>TOTAL CARBON EMISSIONS (Approche marché)</t>
  </si>
  <si>
    <t>Eutelsat Only</t>
  </si>
  <si>
    <t>KPI's</t>
  </si>
  <si>
    <t>CY25</t>
  </si>
  <si>
    <t>Electricity, heat or stream generated on-site</t>
  </si>
  <si>
    <t>On-site fuel combusiton</t>
  </si>
  <si>
    <t>Company owned vehicule travel</t>
  </si>
  <si>
    <t>Fugitive emissions (ini. Regrigerant gases and AC)</t>
  </si>
  <si>
    <t>On-site consumption of purchased electricity, heat stream and cooling (Location-Based)</t>
  </si>
  <si>
    <t>On-site consumption of purchased electricity, heat stream and cooling (Market-Based)</t>
  </si>
  <si>
    <t>TOTAL SCOPE 2 (Location-Based)</t>
  </si>
  <si>
    <t>TOTAL SCOPE 2 (Market-Based)</t>
  </si>
  <si>
    <t>TOTAL SCOPE 1 &amp; 2 (Location-Based)</t>
  </si>
  <si>
    <t>TOTAL SCOPE 1 &amp; 2 (Market-Based)</t>
  </si>
  <si>
    <t>Purchased Goods &amp; Services</t>
  </si>
  <si>
    <t>Capital Goods</t>
  </si>
  <si>
    <t>Fuel &amp; Energy Related Activities</t>
  </si>
  <si>
    <t>Upstream Transportation &amp; Distribution</t>
  </si>
  <si>
    <t>Waste Generated in Operations</t>
  </si>
  <si>
    <t>Business Travel</t>
  </si>
  <si>
    <t>Employee Commuting</t>
  </si>
  <si>
    <t>Upstream Leased Assets</t>
  </si>
  <si>
    <t>Downstream Transportation &amp; Dsitribution</t>
  </si>
  <si>
    <t>Processing of sold Products</t>
  </si>
  <si>
    <t>Use of Sold Products</t>
  </si>
  <si>
    <t>End-of-life Treatment of Sold Products</t>
  </si>
  <si>
    <t>Downstream Leased Assets</t>
  </si>
  <si>
    <t>Investments</t>
  </si>
  <si>
    <t>TOTAL CARBON EMISSIONS EUTELSAT GROUP (Location-Based)</t>
  </si>
  <si>
    <t>TOTAL CARBON EMISSIONS EUTELSAT GROUP (Market-Based)</t>
  </si>
  <si>
    <t>OneWeb Only</t>
  </si>
  <si>
    <t>Waste Generated in Operations (As of 2023 - London HQ Only)</t>
  </si>
  <si>
    <t>Business Travel (Included in Eutelsat group as from 2023)</t>
  </si>
  <si>
    <t>Employee Commuting (Included in Eutelsat group as from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</si>
</sst>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50D73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050D73"/>
      <name val="Arial"/>
      <family val="2"/>
    </font>
    <font>
      <sz val="12"/>
      <color rgb="FF050D73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4"/>
      <color rgb="FFFF0000"/>
      <name val="Aptos Narrow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b/>
      <sz val="16"/>
      <color rgb="FF050D73"/>
      <name val="Aptos Narrow"/>
      <family val="2"/>
      <scheme val="minor"/>
    </font>
    <font>
      <b/>
      <sz val="11"/>
      <color theme="0"/>
      <name val="Arial"/>
      <family val="2"/>
    </font>
    <font>
      <sz val="11"/>
      <name val="Arial"/>
      <family val="2"/>
    </font>
    <font>
      <sz val="12"/>
      <color rgb="FF050D73"/>
      <name val="Arial"/>
    </font>
    <font>
      <i/>
      <sz val="12"/>
      <color rgb="FF050D73"/>
      <name val="Arial"/>
    </font>
  </fonts>
  <fills count="7">
    <fill>
      <patternFill patternType="none"/>
    </fill>
    <fill>
      <patternFill patternType="gray125"/>
    </fill>
    <fill>
      <patternFill patternType="solid">
        <fgColor rgb="FF050D7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B9FC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9" fontId="2" fillId="4" borderId="0" xfId="1" applyFont="1" applyFill="1" applyAlignment="1" applyProtection="1">
      <alignment horizontal="center"/>
    </xf>
    <xf numFmtId="9" fontId="11" fillId="4" borderId="0" xfId="1" applyFont="1" applyFill="1" applyAlignment="1" applyProtection="1">
      <alignment horizontal="right"/>
    </xf>
    <xf numFmtId="0" fontId="16" fillId="4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4B9FC"/>
      <color rgb="FF6A74F8"/>
      <color rgb="FFF9505A"/>
      <color rgb="FF050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137795</xdr:colOff>
      <xdr:row>0</xdr:row>
      <xdr:rowOff>175261</xdr:rowOff>
    </xdr:from>
    <xdr:to>
      <xdr:col>1</xdr:col>
      <xdr:colOff>2552700</xdr:colOff>
      <xdr:row>4</xdr:row>
      <xdr:rowOff>97790</xdr:rowOff>
    </xdr:to>
    <xdr:pic>
      <xdr:nvPicPr>
        <xdr:cNvPr id="2" name="Picture 1" descr="Eutelsat logo">
          <a:extLst>
            <a:ext uri="{FF2B5EF4-FFF2-40B4-BE49-F238E27FC236}">
              <a16:creationId xmlns:a16="http://schemas.microsoft.com/office/drawing/2014/main" id="{44888EFB-B929-4206-8073-978B9A572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58" t="31811" r="11520" b="32235"/>
        <a:stretch>
          <a:fillRect/>
        </a:stretch>
      </xdr:blipFill>
      <xdr:spPr>
        <a:xfrm>
          <a:off x="137795" y="175261"/>
          <a:ext cx="3618865" cy="661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8F81-CE23-4224-93B6-ED0A8E8B6E3D}">
  <dimension ref="A7:D113"/>
  <sheetViews>
    <sheetView tabSelected="1" topLeftCell="A17" zoomScale="64" zoomScaleNormal="100" workbookViewId="0">
      <selection activeCell="O21" sqref="O21"/>
    </sheetView>
  </sheetViews>
  <sheetFormatPr defaultColWidth="8.7109375" defaultRowHeight="14.45"/>
  <cols>
    <col min="1" max="1" width="17.28515625" style="1" customWidth="1"/>
    <col min="2" max="2" width="86.5703125" style="1" bestFit="1" customWidth="1"/>
    <col min="3" max="3" width="20.28515625" style="2" customWidth="1"/>
    <col min="4" max="4" width="24.42578125" style="2" customWidth="1"/>
    <col min="5" max="16384" width="8.7109375" style="1"/>
  </cols>
  <sheetData>
    <row r="7" spans="1:4" ht="24.95">
      <c r="A7" s="3" t="s">
        <v>0</v>
      </c>
      <c r="B7" s="4"/>
      <c r="C7" s="5"/>
      <c r="D7" s="5"/>
    </row>
    <row r="8" spans="1:4" ht="24.95">
      <c r="A8" s="3"/>
      <c r="B8" s="4"/>
      <c r="C8" s="5"/>
      <c r="D8" s="5"/>
    </row>
    <row r="9" spans="1:4">
      <c r="A9" s="6"/>
      <c r="B9" s="6"/>
      <c r="C9" s="7"/>
      <c r="D9" s="7"/>
    </row>
    <row r="10" spans="1:4" ht="18" customHeight="1">
      <c r="A10" s="52" t="s">
        <v>1</v>
      </c>
      <c r="B10" s="52" t="s">
        <v>2</v>
      </c>
      <c r="C10" s="49" t="s">
        <v>3</v>
      </c>
      <c r="D10" s="50"/>
    </row>
    <row r="11" spans="1:4" ht="18">
      <c r="A11" s="52"/>
      <c r="B11" s="52"/>
      <c r="C11" s="11" t="s">
        <v>4</v>
      </c>
      <c r="D11" s="12" t="s">
        <v>5</v>
      </c>
    </row>
    <row r="12" spans="1:4" ht="21" customHeight="1">
      <c r="A12" s="51" t="s">
        <v>6</v>
      </c>
      <c r="B12" s="13" t="s">
        <v>7</v>
      </c>
      <c r="C12" s="14">
        <f t="shared" ref="C12:C15" si="0">C47+C83</f>
        <v>0</v>
      </c>
      <c r="D12" s="14">
        <f t="shared" ref="D12" si="1">D47+D83</f>
        <v>0</v>
      </c>
    </row>
    <row r="13" spans="1:4" ht="21" customHeight="1">
      <c r="A13" s="51"/>
      <c r="B13" s="13" t="s">
        <v>8</v>
      </c>
      <c r="C13" s="14">
        <f t="shared" si="0"/>
        <v>119.79555919306554</v>
      </c>
      <c r="D13" s="14">
        <f t="shared" ref="D13" si="2">D48+D84</f>
        <v>116.09123200000001</v>
      </c>
    </row>
    <row r="14" spans="1:4" ht="21" customHeight="1">
      <c r="A14" s="51"/>
      <c r="B14" s="13" t="s">
        <v>9</v>
      </c>
      <c r="C14" s="14">
        <f t="shared" si="0"/>
        <v>70.638219598443115</v>
      </c>
      <c r="D14" s="14">
        <f t="shared" ref="D14" si="3">D49+D85</f>
        <v>64.611621551210447</v>
      </c>
    </row>
    <row r="15" spans="1:4" ht="21" customHeight="1">
      <c r="A15" s="51"/>
      <c r="B15" s="13" t="s">
        <v>10</v>
      </c>
      <c r="C15" s="14">
        <f t="shared" si="0"/>
        <v>436.15237999999999</v>
      </c>
      <c r="D15" s="14">
        <f t="shared" ref="D15" si="4">D50+D86</f>
        <v>106.27354999999999</v>
      </c>
    </row>
    <row r="16" spans="1:4" ht="21" customHeight="1">
      <c r="A16" s="42"/>
      <c r="B16" s="40" t="s">
        <v>11</v>
      </c>
      <c r="C16" s="41">
        <f t="shared" ref="C16" si="5">SUM(C13:C15)</f>
        <v>626.58615879150864</v>
      </c>
      <c r="D16" s="41">
        <f t="shared" ref="D16" si="6">SUM(D13:D15)</f>
        <v>286.97640355121047</v>
      </c>
    </row>
    <row r="17" spans="1:4" ht="30.75">
      <c r="A17" s="51" t="s">
        <v>12</v>
      </c>
      <c r="B17" s="48" t="s">
        <v>13</v>
      </c>
      <c r="C17" s="14">
        <f t="shared" ref="C17" si="7">C52+C88</f>
        <v>4864.7972758309379</v>
      </c>
      <c r="D17" s="14">
        <f t="shared" ref="D17:D18" si="8">D52+D88</f>
        <v>4423.1241784666699</v>
      </c>
    </row>
    <row r="18" spans="1:4" ht="21" customHeight="1">
      <c r="A18" s="51"/>
      <c r="B18" s="13" t="s">
        <v>14</v>
      </c>
      <c r="C18" s="14">
        <f t="shared" ref="C18" si="9">C53+C89</f>
        <v>2510.7550116930283</v>
      </c>
      <c r="D18" s="14">
        <f t="shared" si="8"/>
        <v>1878.4390469300001</v>
      </c>
    </row>
    <row r="19" spans="1:4" ht="24" customHeight="1">
      <c r="A19" s="42"/>
      <c r="B19" s="40" t="s">
        <v>15</v>
      </c>
      <c r="C19" s="41">
        <f t="shared" ref="C19" si="10">C17</f>
        <v>4864.7972758309379</v>
      </c>
      <c r="D19" s="41">
        <f t="shared" ref="D19:D20" si="11">D17</f>
        <v>4423.1241784666699</v>
      </c>
    </row>
    <row r="20" spans="1:4" ht="21" customHeight="1">
      <c r="A20" s="42"/>
      <c r="B20" s="40" t="s">
        <v>16</v>
      </c>
      <c r="C20" s="41">
        <f t="shared" ref="C20" si="12">C18</f>
        <v>2510.7550116930283</v>
      </c>
      <c r="D20" s="41">
        <f t="shared" si="11"/>
        <v>1878.4390469300001</v>
      </c>
    </row>
    <row r="21" spans="1:4" ht="21" customHeight="1">
      <c r="A21" s="15"/>
      <c r="B21" s="16" t="s">
        <v>17</v>
      </c>
      <c r="C21" s="17">
        <f t="shared" ref="C21" si="13">C19+C16</f>
        <v>5491.3834346224467</v>
      </c>
      <c r="D21" s="17">
        <f t="shared" ref="D21" si="14">D19+D16</f>
        <v>4710.1005820178807</v>
      </c>
    </row>
    <row r="22" spans="1:4" ht="21" customHeight="1">
      <c r="A22" s="15"/>
      <c r="B22" s="16" t="s">
        <v>18</v>
      </c>
      <c r="C22" s="17">
        <f t="shared" ref="C22" si="15">C20+C16</f>
        <v>3137.3411704845371</v>
      </c>
      <c r="D22" s="17">
        <f t="shared" ref="D22" si="16">D20+D16</f>
        <v>2165.4154504812104</v>
      </c>
    </row>
    <row r="23" spans="1:4" ht="21" customHeight="1">
      <c r="A23" s="51" t="s">
        <v>19</v>
      </c>
      <c r="B23" s="13" t="s">
        <v>20</v>
      </c>
      <c r="C23" s="14">
        <f t="shared" ref="C23" si="17">C58+C94</f>
        <v>40415.424886394299</v>
      </c>
      <c r="D23" s="14">
        <f t="shared" ref="D23" si="18">D58+D94</f>
        <v>24367.871513128051</v>
      </c>
    </row>
    <row r="24" spans="1:4" ht="21" customHeight="1">
      <c r="A24" s="51"/>
      <c r="B24" s="13" t="s">
        <v>21</v>
      </c>
      <c r="C24" s="14">
        <f t="shared" ref="C24" si="19">C59+C95</f>
        <v>81308.429940000002</v>
      </c>
      <c r="D24" s="14">
        <f t="shared" ref="D24" si="20">D59+D95</f>
        <v>2890.9864400000001</v>
      </c>
    </row>
    <row r="25" spans="1:4" ht="21" customHeight="1">
      <c r="A25" s="51"/>
      <c r="B25" s="18" t="s">
        <v>22</v>
      </c>
      <c r="C25" s="14">
        <f t="shared" ref="C25" si="21">C60+C96</f>
        <v>749.36552275580323</v>
      </c>
      <c r="D25" s="14">
        <f t="shared" ref="D25" si="22">D60+D96</f>
        <v>758.69544157733753</v>
      </c>
    </row>
    <row r="26" spans="1:4" ht="21" customHeight="1">
      <c r="A26" s="51"/>
      <c r="B26" s="18" t="s">
        <v>23</v>
      </c>
      <c r="C26" s="14">
        <f t="shared" ref="C26" si="23">C61+C97</f>
        <v>1691.8020000000001</v>
      </c>
      <c r="D26" s="14">
        <f t="shared" ref="D26" si="24">D61+D97</f>
        <v>2639.29</v>
      </c>
    </row>
    <row r="27" spans="1:4" ht="21" customHeight="1">
      <c r="A27" s="51"/>
      <c r="B27" s="13" t="s">
        <v>24</v>
      </c>
      <c r="C27" s="14">
        <f t="shared" ref="C27" si="25">C62+C98</f>
        <v>84.98007887091606</v>
      </c>
      <c r="D27" s="14">
        <f t="shared" ref="D27" si="26">D62+D98</f>
        <v>17.616827476018649</v>
      </c>
    </row>
    <row r="28" spans="1:4" ht="21" customHeight="1">
      <c r="A28" s="51"/>
      <c r="B28" s="13" t="s">
        <v>25</v>
      </c>
      <c r="C28" s="14">
        <f t="shared" ref="C28" si="27">C63+C99</f>
        <v>3575.7887370899998</v>
      </c>
      <c r="D28" s="14">
        <f t="shared" ref="D28" si="28">D63+D99</f>
        <v>2870.2360792733334</v>
      </c>
    </row>
    <row r="29" spans="1:4" ht="21" customHeight="1">
      <c r="A29" s="51"/>
      <c r="B29" s="13" t="s">
        <v>26</v>
      </c>
      <c r="C29" s="14">
        <f t="shared" ref="C29" si="29">C64+C100</f>
        <v>1147.3</v>
      </c>
      <c r="D29" s="14">
        <f t="shared" ref="D29" si="30">D64+D100</f>
        <v>1178.8</v>
      </c>
    </row>
    <row r="30" spans="1:4" ht="21" customHeight="1">
      <c r="A30" s="51"/>
      <c r="B30" s="13" t="s">
        <v>27</v>
      </c>
      <c r="C30" s="14">
        <f t="shared" ref="C30" si="31">C65+C101</f>
        <v>1392.25</v>
      </c>
      <c r="D30" s="14">
        <f t="shared" ref="D30" si="32">D65+D101</f>
        <v>1392.2519520000001</v>
      </c>
    </row>
    <row r="31" spans="1:4" ht="21" customHeight="1">
      <c r="A31" s="51"/>
      <c r="B31" s="13" t="s">
        <v>28</v>
      </c>
      <c r="C31" s="14">
        <f t="shared" ref="C31" si="33">C66+C102</f>
        <v>437.53499999999997</v>
      </c>
      <c r="D31" s="14">
        <f t="shared" ref="D31" si="34">D66+D102</f>
        <v>682.57499999999993</v>
      </c>
    </row>
    <row r="32" spans="1:4" ht="21" customHeight="1">
      <c r="A32" s="51"/>
      <c r="B32" s="13" t="s">
        <v>29</v>
      </c>
      <c r="C32" s="14">
        <f t="shared" ref="C32" si="35">C67+C103</f>
        <v>0</v>
      </c>
      <c r="D32" s="14">
        <f t="shared" ref="D32" si="36">D67+D103</f>
        <v>0</v>
      </c>
    </row>
    <row r="33" spans="1:4" ht="21" customHeight="1">
      <c r="A33" s="51"/>
      <c r="B33" s="13" t="s">
        <v>30</v>
      </c>
      <c r="C33" s="14">
        <f t="shared" ref="C33" si="37">C68+C104</f>
        <v>13152.797630000001</v>
      </c>
      <c r="D33" s="14">
        <f t="shared" ref="D33" si="38">D68+D104</f>
        <v>17370.358642400002</v>
      </c>
    </row>
    <row r="34" spans="1:4" ht="21" customHeight="1">
      <c r="A34" s="51"/>
      <c r="B34" s="13" t="s">
        <v>31</v>
      </c>
      <c r="C34" s="14">
        <f t="shared" ref="C34" si="39">C69+C105</f>
        <v>556.21405000000004</v>
      </c>
      <c r="D34" s="14">
        <f t="shared" ref="D34" si="40">D69+D105</f>
        <v>759.29412500000001</v>
      </c>
    </row>
    <row r="35" spans="1:4" ht="21" customHeight="1">
      <c r="A35" s="51"/>
      <c r="B35" s="13" t="s">
        <v>32</v>
      </c>
      <c r="C35" s="14">
        <f t="shared" ref="C35" si="41">C70+C106</f>
        <v>0</v>
      </c>
      <c r="D35" s="14">
        <f t="shared" ref="D35" si="42">D70+D106</f>
        <v>0</v>
      </c>
    </row>
    <row r="36" spans="1:4" ht="21" customHeight="1">
      <c r="A36" s="51"/>
      <c r="B36" s="13" t="s">
        <v>33</v>
      </c>
      <c r="C36" s="14">
        <f t="shared" ref="C36" si="43">C71+C107</f>
        <v>0</v>
      </c>
      <c r="D36" s="14">
        <f t="shared" ref="D36" si="44">D71+D107</f>
        <v>0</v>
      </c>
    </row>
    <row r="37" spans="1:4" ht="21" customHeight="1">
      <c r="A37" s="51"/>
      <c r="B37" s="13" t="s">
        <v>34</v>
      </c>
      <c r="C37" s="14">
        <f t="shared" ref="C37" si="45">C72+C108</f>
        <v>0</v>
      </c>
      <c r="D37" s="14">
        <f t="shared" ref="D37" si="46">D72+D108</f>
        <v>0</v>
      </c>
    </row>
    <row r="38" spans="1:4" ht="21" customHeight="1">
      <c r="A38" s="39"/>
      <c r="B38" s="40" t="s">
        <v>35</v>
      </c>
      <c r="C38" s="41">
        <f>SUM(C23:C37)</f>
        <v>144511.88784511102</v>
      </c>
      <c r="D38" s="41">
        <f>SUM(D23:D37)</f>
        <v>54927.976020854745</v>
      </c>
    </row>
    <row r="39" spans="1:4" ht="15.75">
      <c r="A39" s="19"/>
      <c r="B39" s="16" t="s">
        <v>36</v>
      </c>
      <c r="C39" s="17">
        <f t="shared" ref="C39" si="47">C21+C38</f>
        <v>150003.27127973345</v>
      </c>
      <c r="D39" s="17">
        <f t="shared" ref="D39" si="48">D21+D38</f>
        <v>59638.076602872628</v>
      </c>
    </row>
    <row r="40" spans="1:4" ht="15.75">
      <c r="A40" s="19"/>
      <c r="B40" s="16" t="s">
        <v>37</v>
      </c>
      <c r="C40" s="17">
        <f t="shared" ref="C40" si="49">C38+C22</f>
        <v>147649.22901559557</v>
      </c>
      <c r="D40" s="17">
        <f t="shared" ref="D40" si="50">D38+D22</f>
        <v>57093.391471335955</v>
      </c>
    </row>
    <row r="41" spans="1:4">
      <c r="A41" s="6"/>
      <c r="B41" s="6"/>
      <c r="C41" s="7"/>
      <c r="D41" s="7"/>
    </row>
    <row r="42" spans="1:4" ht="18.600000000000001">
      <c r="B42" s="9"/>
      <c r="C42" s="8"/>
      <c r="D42" s="8"/>
    </row>
    <row r="44" spans="1:4" ht="21" hidden="1">
      <c r="A44" s="10" t="s">
        <v>38</v>
      </c>
    </row>
    <row r="45" spans="1:4" hidden="1">
      <c r="A45" s="52" t="s">
        <v>1</v>
      </c>
      <c r="B45" s="52" t="s">
        <v>39</v>
      </c>
      <c r="C45" s="54"/>
      <c r="D45" s="54"/>
    </row>
    <row r="46" spans="1:4" hidden="1">
      <c r="A46" s="52"/>
      <c r="B46" s="52"/>
      <c r="C46" s="20" t="s">
        <v>40</v>
      </c>
      <c r="D46" s="20" t="s">
        <v>5</v>
      </c>
    </row>
    <row r="47" spans="1:4" hidden="1">
      <c r="A47" s="53" t="s">
        <v>6</v>
      </c>
      <c r="B47" s="29" t="s">
        <v>41</v>
      </c>
      <c r="C47" s="30">
        <v>0</v>
      </c>
      <c r="D47" s="30">
        <v>0</v>
      </c>
    </row>
    <row r="48" spans="1:4" hidden="1">
      <c r="A48" s="53"/>
      <c r="B48" s="32" t="s">
        <v>42</v>
      </c>
      <c r="C48" s="33">
        <v>67.878946010000007</v>
      </c>
      <c r="D48" s="33">
        <v>54.811232000000004</v>
      </c>
    </row>
    <row r="49" spans="1:4" hidden="1">
      <c r="A49" s="53"/>
      <c r="B49" s="32" t="s">
        <v>43</v>
      </c>
      <c r="C49" s="33">
        <v>68.968219598443113</v>
      </c>
      <c r="D49" s="33">
        <v>62.231621551210445</v>
      </c>
    </row>
    <row r="50" spans="1:4" hidden="1">
      <c r="A50" s="53"/>
      <c r="B50" s="32" t="s">
        <v>44</v>
      </c>
      <c r="C50" s="33">
        <v>436.15237999999999</v>
      </c>
      <c r="D50" s="33">
        <v>106.27354999999999</v>
      </c>
    </row>
    <row r="51" spans="1:4" hidden="1">
      <c r="A51" s="25"/>
      <c r="B51" s="28" t="s">
        <v>11</v>
      </c>
      <c r="C51" s="26">
        <v>572.9995456084431</v>
      </c>
      <c r="D51" s="26">
        <f>SUM(D48:D50)</f>
        <v>223.31640355121044</v>
      </c>
    </row>
    <row r="52" spans="1:4" hidden="1">
      <c r="A52" s="53" t="s">
        <v>12</v>
      </c>
      <c r="B52" s="34" t="s">
        <v>45</v>
      </c>
      <c r="C52" s="23">
        <v>4570.3860228399999</v>
      </c>
      <c r="D52" s="23">
        <v>4116.5149933000002</v>
      </c>
    </row>
    <row r="53" spans="1:4" hidden="1">
      <c r="A53" s="53"/>
      <c r="B53" s="34" t="s">
        <v>46</v>
      </c>
      <c r="C53" s="23">
        <v>2455.1650116930282</v>
      </c>
      <c r="D53" s="23">
        <v>1818.2190469300001</v>
      </c>
    </row>
    <row r="54" spans="1:4" hidden="1">
      <c r="A54" s="25"/>
      <c r="B54" s="28" t="s">
        <v>47</v>
      </c>
      <c r="C54" s="26">
        <v>4570.3860228399999</v>
      </c>
      <c r="D54" s="26">
        <f t="shared" ref="D54:D55" si="51">D52</f>
        <v>4116.5149933000002</v>
      </c>
    </row>
    <row r="55" spans="1:4" hidden="1">
      <c r="A55" s="25"/>
      <c r="B55" s="28" t="s">
        <v>48</v>
      </c>
      <c r="C55" s="26">
        <v>2455.1650116930282</v>
      </c>
      <c r="D55" s="26">
        <f t="shared" si="51"/>
        <v>1818.2190469300001</v>
      </c>
    </row>
    <row r="56" spans="1:4" hidden="1">
      <c r="A56" s="38"/>
      <c r="B56" s="43" t="s">
        <v>49</v>
      </c>
      <c r="C56" s="44">
        <f t="shared" ref="C56:D56" si="52">C54+C51</f>
        <v>5143.3855684484433</v>
      </c>
      <c r="D56" s="44">
        <f t="shared" si="52"/>
        <v>4339.8313968512102</v>
      </c>
    </row>
    <row r="57" spans="1:4" hidden="1">
      <c r="A57" s="38"/>
      <c r="B57" s="43" t="s">
        <v>50</v>
      </c>
      <c r="C57" s="44">
        <f t="shared" ref="C57:D57" si="53">C55+C51</f>
        <v>3028.1645573014712</v>
      </c>
      <c r="D57" s="44">
        <f t="shared" si="53"/>
        <v>2041.5354504812105</v>
      </c>
    </row>
    <row r="58" spans="1:4" hidden="1">
      <c r="A58" s="53" t="s">
        <v>19</v>
      </c>
      <c r="B58" s="32" t="s">
        <v>51</v>
      </c>
      <c r="C58" s="23">
        <v>5784.3912792284127</v>
      </c>
      <c r="D58" s="23">
        <v>7563.2210760000007</v>
      </c>
    </row>
    <row r="59" spans="1:4" hidden="1">
      <c r="A59" s="53"/>
      <c r="B59" s="35" t="s">
        <v>52</v>
      </c>
      <c r="C59" s="23">
        <v>50722.745640000001</v>
      </c>
      <c r="D59" s="23">
        <v>2209.83304</v>
      </c>
    </row>
    <row r="60" spans="1:4" hidden="1">
      <c r="A60" s="53"/>
      <c r="B60" s="32" t="s">
        <v>53</v>
      </c>
      <c r="C60" s="33">
        <v>714.78921948522157</v>
      </c>
      <c r="D60" s="33">
        <v>716.02872840108944</v>
      </c>
    </row>
    <row r="61" spans="1:4" hidden="1">
      <c r="A61" s="53"/>
      <c r="B61" s="32" t="s">
        <v>54</v>
      </c>
      <c r="C61" s="33">
        <v>1433.8760000000002</v>
      </c>
      <c r="D61" s="33">
        <v>1816.7919999999999</v>
      </c>
    </row>
    <row r="62" spans="1:4" hidden="1">
      <c r="A62" s="53"/>
      <c r="B62" s="32" t="s">
        <v>55</v>
      </c>
      <c r="C62" s="33">
        <v>80.809165661848056</v>
      </c>
      <c r="D62" s="33">
        <v>12.91</v>
      </c>
    </row>
    <row r="63" spans="1:4" hidden="1">
      <c r="A63" s="53"/>
      <c r="B63" s="35" t="s">
        <v>56</v>
      </c>
      <c r="C63" s="33">
        <v>3575.7887370899998</v>
      </c>
      <c r="D63" s="33">
        <v>2865.2476292733336</v>
      </c>
    </row>
    <row r="64" spans="1:4" hidden="1">
      <c r="A64" s="53"/>
      <c r="B64" s="35" t="s">
        <v>57</v>
      </c>
      <c r="C64" s="33">
        <v>1147.3</v>
      </c>
      <c r="D64" s="33">
        <v>833</v>
      </c>
    </row>
    <row r="65" spans="1:4" hidden="1">
      <c r="A65" s="53"/>
      <c r="B65" s="35" t="s">
        <v>58</v>
      </c>
      <c r="C65" s="33">
        <v>0</v>
      </c>
      <c r="D65" s="33">
        <v>0</v>
      </c>
    </row>
    <row r="66" spans="1:4" hidden="1">
      <c r="A66" s="53"/>
      <c r="B66" s="35" t="s">
        <v>59</v>
      </c>
      <c r="C66" s="33">
        <v>370.83</v>
      </c>
      <c r="D66" s="33">
        <v>469.85999999999996</v>
      </c>
    </row>
    <row r="67" spans="1:4" hidden="1">
      <c r="A67" s="53"/>
      <c r="B67" s="29" t="s">
        <v>60</v>
      </c>
      <c r="C67" s="31">
        <v>0</v>
      </c>
      <c r="D67" s="31">
        <v>0</v>
      </c>
    </row>
    <row r="68" spans="1:4" hidden="1">
      <c r="A68" s="53"/>
      <c r="B68" s="32" t="s">
        <v>61</v>
      </c>
      <c r="C68" s="33">
        <v>11093.97004</v>
      </c>
      <c r="D68" s="33">
        <v>11161.5651536</v>
      </c>
    </row>
    <row r="69" spans="1:4" hidden="1">
      <c r="A69" s="53"/>
      <c r="B69" s="32" t="s">
        <v>62</v>
      </c>
      <c r="C69" s="33">
        <v>447.81842499999999</v>
      </c>
      <c r="D69" s="33">
        <v>413.63225</v>
      </c>
    </row>
    <row r="70" spans="1:4" hidden="1">
      <c r="A70" s="53"/>
      <c r="B70" s="29" t="s">
        <v>63</v>
      </c>
      <c r="C70" s="31">
        <v>0</v>
      </c>
      <c r="D70" s="31">
        <v>0</v>
      </c>
    </row>
    <row r="71" spans="1:4" hidden="1">
      <c r="A71" s="53"/>
      <c r="B71" s="29" t="s">
        <v>33</v>
      </c>
      <c r="C71" s="31">
        <v>0</v>
      </c>
      <c r="D71" s="31">
        <v>0</v>
      </c>
    </row>
    <row r="72" spans="1:4" hidden="1">
      <c r="A72" s="53"/>
      <c r="B72" s="29" t="s">
        <v>64</v>
      </c>
      <c r="C72" s="31">
        <v>0</v>
      </c>
      <c r="D72" s="31">
        <v>0</v>
      </c>
    </row>
    <row r="73" spans="1:4" hidden="1">
      <c r="A73" s="27"/>
      <c r="B73" s="28" t="s">
        <v>35</v>
      </c>
      <c r="C73" s="26">
        <f t="shared" ref="C73" si="54">SUM(C58:C72)</f>
        <v>75372.318506465497</v>
      </c>
      <c r="D73" s="26">
        <f>SUM(D58:D72)</f>
        <v>28062.089877274422</v>
      </c>
    </row>
    <row r="74" spans="1:4" hidden="1">
      <c r="A74" s="45"/>
      <c r="B74" s="46" t="s">
        <v>65</v>
      </c>
      <c r="C74" s="47">
        <f>C73+C56</f>
        <v>80515.704074913941</v>
      </c>
      <c r="D74" s="47">
        <f>D73+D56</f>
        <v>32401.921274125634</v>
      </c>
    </row>
    <row r="75" spans="1:4" hidden="1">
      <c r="A75" s="45"/>
      <c r="B75" s="46" t="s">
        <v>66</v>
      </c>
      <c r="C75" s="47">
        <f>C73+C57</f>
        <v>78400.483063766966</v>
      </c>
      <c r="D75" s="47">
        <f>D73+D57</f>
        <v>30103.625327755632</v>
      </c>
    </row>
    <row r="76" spans="1:4" hidden="1"/>
    <row r="77" spans="1:4" hidden="1"/>
    <row r="78" spans="1:4" hidden="1"/>
    <row r="79" spans="1:4" hidden="1"/>
    <row r="80" spans="1:4" ht="21" hidden="1">
      <c r="A80" s="10" t="s">
        <v>67</v>
      </c>
    </row>
    <row r="81" spans="1:4" ht="15" hidden="1" customHeight="1">
      <c r="A81" s="52" t="s">
        <v>1</v>
      </c>
      <c r="B81" s="52" t="s">
        <v>39</v>
      </c>
      <c r="C81" s="54"/>
      <c r="D81" s="54"/>
    </row>
    <row r="82" spans="1:4" ht="15" hidden="1" customHeight="1">
      <c r="A82" s="52"/>
      <c r="B82" s="52"/>
      <c r="C82" s="20" t="s">
        <v>40</v>
      </c>
      <c r="D82" s="20" t="s">
        <v>5</v>
      </c>
    </row>
    <row r="83" spans="1:4" hidden="1">
      <c r="A83" s="53" t="s">
        <v>6</v>
      </c>
      <c r="B83" s="29" t="s">
        <v>41</v>
      </c>
      <c r="C83" s="24"/>
      <c r="D83" s="24"/>
    </row>
    <row r="84" spans="1:4" hidden="1">
      <c r="A84" s="53"/>
      <c r="B84" s="32" t="s">
        <v>42</v>
      </c>
      <c r="C84" s="21">
        <v>51.916613183065543</v>
      </c>
      <c r="D84" s="21">
        <v>61.28</v>
      </c>
    </row>
    <row r="85" spans="1:4" hidden="1">
      <c r="A85" s="53"/>
      <c r="B85" s="32" t="s">
        <v>43</v>
      </c>
      <c r="C85" s="21">
        <v>1.67</v>
      </c>
      <c r="D85" s="21">
        <v>2.38</v>
      </c>
    </row>
    <row r="86" spans="1:4" hidden="1">
      <c r="A86" s="53"/>
      <c r="B86" s="32" t="s">
        <v>44</v>
      </c>
      <c r="C86" s="21">
        <v>0</v>
      </c>
      <c r="D86" s="21">
        <v>0</v>
      </c>
    </row>
    <row r="87" spans="1:4" hidden="1">
      <c r="A87" s="27"/>
      <c r="B87" s="28" t="s">
        <v>11</v>
      </c>
      <c r="C87" s="26">
        <v>53.586613183065545</v>
      </c>
      <c r="D87" s="26">
        <f>SUM(D83:D86)</f>
        <v>63.660000000000004</v>
      </c>
    </row>
    <row r="88" spans="1:4" hidden="1">
      <c r="A88" s="53" t="s">
        <v>12</v>
      </c>
      <c r="B88" s="34" t="s">
        <v>45</v>
      </c>
      <c r="C88" s="22">
        <v>294.41125299093812</v>
      </c>
      <c r="D88" s="22">
        <v>306.60918516667004</v>
      </c>
    </row>
    <row r="89" spans="1:4" hidden="1">
      <c r="A89" s="53"/>
      <c r="B89" s="34" t="s">
        <v>46</v>
      </c>
      <c r="C89" s="22">
        <v>55.59</v>
      </c>
      <c r="D89" s="22">
        <v>60.22</v>
      </c>
    </row>
    <row r="90" spans="1:4" hidden="1">
      <c r="A90" s="25"/>
      <c r="B90" s="28" t="s">
        <v>47</v>
      </c>
      <c r="C90" s="26">
        <f t="shared" ref="C90" si="55">C88</f>
        <v>294.41125299093812</v>
      </c>
      <c r="D90" s="26">
        <f>D88</f>
        <v>306.60918516667004</v>
      </c>
    </row>
    <row r="91" spans="1:4" hidden="1">
      <c r="A91" s="25"/>
      <c r="B91" s="28" t="s">
        <v>48</v>
      </c>
      <c r="C91" s="26">
        <f t="shared" ref="C91" si="56">C89</f>
        <v>55.59</v>
      </c>
      <c r="D91" s="26">
        <f>D89</f>
        <v>60.22</v>
      </c>
    </row>
    <row r="92" spans="1:4" hidden="1">
      <c r="A92" s="38"/>
      <c r="B92" s="43" t="s">
        <v>49</v>
      </c>
      <c r="C92" s="44">
        <f>C87+C90</f>
        <v>347.99786617400366</v>
      </c>
      <c r="D92" s="44">
        <f>D90+D87</f>
        <v>370.26918516667007</v>
      </c>
    </row>
    <row r="93" spans="1:4" hidden="1">
      <c r="A93" s="38"/>
      <c r="B93" s="43" t="s">
        <v>50</v>
      </c>
      <c r="C93" s="44">
        <f>C87+C91</f>
        <v>109.17661318306554</v>
      </c>
      <c r="D93" s="44">
        <f>D91+D87</f>
        <v>123.88</v>
      </c>
    </row>
    <row r="94" spans="1:4" hidden="1">
      <c r="A94" s="53" t="s">
        <v>19</v>
      </c>
      <c r="B94" s="32" t="s">
        <v>51</v>
      </c>
      <c r="C94" s="22">
        <v>34631.033607165889</v>
      </c>
      <c r="D94" s="22">
        <v>16804.65043712805</v>
      </c>
    </row>
    <row r="95" spans="1:4" hidden="1">
      <c r="A95" s="53"/>
      <c r="B95" s="35" t="s">
        <v>52</v>
      </c>
      <c r="C95" s="22">
        <v>30585.684300000001</v>
      </c>
      <c r="D95" s="22">
        <v>681.15340000000003</v>
      </c>
    </row>
    <row r="96" spans="1:4" hidden="1">
      <c r="A96" s="53"/>
      <c r="B96" s="32" t="s">
        <v>53</v>
      </c>
      <c r="C96" s="21">
        <v>34.576303270581654</v>
      </c>
      <c r="D96" s="21">
        <v>42.666713176248116</v>
      </c>
    </row>
    <row r="97" spans="1:4" hidden="1">
      <c r="A97" s="53"/>
      <c r="B97" s="32" t="s">
        <v>54</v>
      </c>
      <c r="C97" s="21">
        <v>257.92599999999999</v>
      </c>
      <c r="D97" s="21">
        <v>822.49800000000005</v>
      </c>
    </row>
    <row r="98" spans="1:4" hidden="1">
      <c r="A98" s="53"/>
      <c r="B98" s="34" t="s">
        <v>68</v>
      </c>
      <c r="C98" s="21">
        <v>4.1709132090680097</v>
      </c>
      <c r="D98" s="21">
        <v>4.7068274760186499</v>
      </c>
    </row>
    <row r="99" spans="1:4" hidden="1">
      <c r="A99" s="53"/>
      <c r="B99" s="36" t="s">
        <v>69</v>
      </c>
      <c r="C99" s="37">
        <v>0</v>
      </c>
      <c r="D99" s="37">
        <v>4.9884500000000003</v>
      </c>
    </row>
    <row r="100" spans="1:4" hidden="1">
      <c r="A100" s="53"/>
      <c r="B100" s="36" t="s">
        <v>70</v>
      </c>
      <c r="C100" s="37">
        <v>0</v>
      </c>
      <c r="D100" s="37">
        <v>345.79999999999995</v>
      </c>
    </row>
    <row r="101" spans="1:4" hidden="1">
      <c r="A101" s="53"/>
      <c r="B101" s="35" t="s">
        <v>58</v>
      </c>
      <c r="C101" s="21">
        <v>1392.25</v>
      </c>
      <c r="D101" s="21">
        <v>1392.2519520000001</v>
      </c>
    </row>
    <row r="102" spans="1:4" hidden="1">
      <c r="A102" s="53"/>
      <c r="B102" s="35" t="s">
        <v>59</v>
      </c>
      <c r="C102" s="21">
        <v>66.704999999999998</v>
      </c>
      <c r="D102" s="21">
        <v>212.715</v>
      </c>
    </row>
    <row r="103" spans="1:4" hidden="1">
      <c r="A103" s="53"/>
      <c r="B103" s="29" t="s">
        <v>60</v>
      </c>
      <c r="C103" s="24">
        <v>0</v>
      </c>
      <c r="D103" s="24">
        <v>0</v>
      </c>
    </row>
    <row r="104" spans="1:4" hidden="1">
      <c r="A104" s="53"/>
      <c r="B104" s="32" t="s">
        <v>61</v>
      </c>
      <c r="C104" s="21">
        <v>2058.8275900000003</v>
      </c>
      <c r="D104" s="21">
        <v>6208.7934888</v>
      </c>
    </row>
    <row r="105" spans="1:4" hidden="1">
      <c r="A105" s="53"/>
      <c r="B105" s="32" t="s">
        <v>62</v>
      </c>
      <c r="C105" s="21">
        <v>108.39562500000001</v>
      </c>
      <c r="D105" s="21">
        <v>345.66187500000001</v>
      </c>
    </row>
    <row r="106" spans="1:4" hidden="1">
      <c r="A106" s="53"/>
      <c r="B106" s="29" t="s">
        <v>63</v>
      </c>
      <c r="C106" s="24">
        <v>0</v>
      </c>
      <c r="D106" s="24">
        <v>0</v>
      </c>
    </row>
    <row r="107" spans="1:4" hidden="1">
      <c r="A107" s="53"/>
      <c r="B107" s="29" t="s">
        <v>33</v>
      </c>
      <c r="C107" s="24">
        <v>0</v>
      </c>
      <c r="D107" s="24">
        <v>0</v>
      </c>
    </row>
    <row r="108" spans="1:4" hidden="1">
      <c r="A108" s="53"/>
      <c r="B108" s="29" t="s">
        <v>64</v>
      </c>
      <c r="C108" s="24">
        <v>0</v>
      </c>
      <c r="D108" s="24">
        <v>0</v>
      </c>
    </row>
    <row r="109" spans="1:4" hidden="1">
      <c r="A109" s="27"/>
      <c r="B109" s="28" t="s">
        <v>35</v>
      </c>
      <c r="C109" s="26">
        <f>SUM(C94:C108)</f>
        <v>69139.569338645539</v>
      </c>
      <c r="D109" s="26">
        <f>SUM(D94:D108)</f>
        <v>26865.886143580316</v>
      </c>
    </row>
    <row r="110" spans="1:4" hidden="1">
      <c r="A110" s="45"/>
      <c r="B110" s="46" t="s">
        <v>65</v>
      </c>
      <c r="C110" s="47">
        <f>C92+C109</f>
        <v>69487.567204819541</v>
      </c>
      <c r="D110" s="47">
        <f>D92+D109</f>
        <v>27236.155328746987</v>
      </c>
    </row>
    <row r="111" spans="1:4" hidden="1">
      <c r="A111" s="45"/>
      <c r="B111" s="46" t="s">
        <v>66</v>
      </c>
      <c r="C111" s="47">
        <f>C93+C109</f>
        <v>69248.745951828605</v>
      </c>
      <c r="D111" s="47">
        <f>D93+D109</f>
        <v>26989.766143580317</v>
      </c>
    </row>
    <row r="112" spans="1:4" hidden="1"/>
    <row r="113" hidden="1"/>
  </sheetData>
  <sheetProtection formatCells="0" formatColumns="0" formatRows="0" insertColumns="0" insertRows="0" insertHyperlinks="0" deleteColumns="0" deleteRows="0" sort="0"/>
  <mergeCells count="18">
    <mergeCell ref="A94:A108"/>
    <mergeCell ref="A45:A46"/>
    <mergeCell ref="B45:B46"/>
    <mergeCell ref="C45:D45"/>
    <mergeCell ref="A47:A50"/>
    <mergeCell ref="A52:A53"/>
    <mergeCell ref="A58:A72"/>
    <mergeCell ref="A81:A82"/>
    <mergeCell ref="B81:B82"/>
    <mergeCell ref="C81:D81"/>
    <mergeCell ref="A83:A86"/>
    <mergeCell ref="A88:A89"/>
    <mergeCell ref="C10:D10"/>
    <mergeCell ref="A23:A37"/>
    <mergeCell ref="A10:A11"/>
    <mergeCell ref="B10:B11"/>
    <mergeCell ref="A12:A15"/>
    <mergeCell ref="A17:A18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Perez Oviedo</dc:creator>
  <cp:keywords/>
  <dc:description/>
  <cp:lastModifiedBy/>
  <cp:revision/>
  <dcterms:created xsi:type="dcterms:W3CDTF">2026-10-26T08:57:51Z</dcterms:created>
  <dcterms:modified xsi:type="dcterms:W3CDTF">2026-11-03T13:05:14Z</dcterms:modified>
  <cp:category/>
  <cp:contentStatus/>
</cp:coreProperties>
</file>